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yayac\Desktop\"/>
    </mc:Choice>
  </mc:AlternateContent>
  <xr:revisionPtr revIDLastSave="0" documentId="13_ncr:1_{BFC0E293-6C4B-4A01-AE1C-651700EE0EB5}" xr6:coauthVersionLast="47" xr6:coauthVersionMax="47" xr10:uidLastSave="{00000000-0000-0000-0000-000000000000}"/>
  <bookViews>
    <workbookView xWindow="-110" yWindow="-110" windowWidth="19420" windowHeight="10420" xr2:uid="{BBA902BA-B47E-4B0B-8EBC-438298EF65E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1" l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H2" i="1"/>
  <c r="D2" i="1"/>
  <c r="G14" i="1"/>
  <c r="H14" i="1"/>
  <c r="G15" i="1"/>
  <c r="H15" i="1"/>
  <c r="G16" i="1"/>
  <c r="H16" i="1"/>
  <c r="G17" i="1"/>
  <c r="I17" i="1" s="1"/>
  <c r="H17" i="1"/>
  <c r="G3" i="1"/>
  <c r="H3" i="1"/>
  <c r="G4" i="1"/>
  <c r="H4" i="1"/>
  <c r="G5" i="1"/>
  <c r="H5" i="1"/>
  <c r="I5" i="1" s="1"/>
  <c r="G6" i="1"/>
  <c r="I6" i="1" s="1"/>
  <c r="H6" i="1"/>
  <c r="G7" i="1"/>
  <c r="H7" i="1"/>
  <c r="G8" i="1"/>
  <c r="H8" i="1"/>
  <c r="G9" i="1"/>
  <c r="H9" i="1"/>
  <c r="G10" i="1"/>
  <c r="I10" i="1" s="1"/>
  <c r="H10" i="1"/>
  <c r="G11" i="1"/>
  <c r="H11" i="1"/>
  <c r="G12" i="1"/>
  <c r="H12" i="1"/>
  <c r="G13" i="1"/>
  <c r="H13" i="1"/>
  <c r="G2" i="1"/>
  <c r="I16" i="1" l="1"/>
  <c r="I4" i="1"/>
  <c r="I7" i="1"/>
  <c r="I15" i="1"/>
  <c r="I13" i="1"/>
  <c r="I14" i="1"/>
  <c r="I2" i="1"/>
  <c r="I8" i="1"/>
  <c r="I12" i="1"/>
  <c r="I3" i="1"/>
  <c r="I11" i="1"/>
  <c r="I9" i="1"/>
</calcChain>
</file>

<file path=xl/sharedStrings.xml><?xml version="1.0" encoding="utf-8"?>
<sst xmlns="http://schemas.openxmlformats.org/spreadsheetml/2006/main" count="39" uniqueCount="35">
  <si>
    <t>Mes</t>
  </si>
  <si>
    <t>Alquiles s/c</t>
  </si>
  <si>
    <t>Pagaré</t>
  </si>
  <si>
    <t>Agua</t>
  </si>
  <si>
    <t>Pasto</t>
  </si>
  <si>
    <t>Seguro</t>
  </si>
  <si>
    <t>Administ.</t>
  </si>
  <si>
    <t>Sub total</t>
  </si>
  <si>
    <t>Total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</si>
  <si>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</si>
  <si>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</si>
  <si>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</si>
  <si>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</si>
  <si>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</si>
  <si>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</si>
  <si>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</si>
  <si>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</si>
  <si>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</si>
  <si>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</si>
  <si>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</si>
  <si>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febrero</t>
  </si>
  <si>
    <t>Observaciones</t>
  </si>
  <si>
    <t>Agua febrero $4.500</t>
  </si>
  <si>
    <t>Agua marzo $ 5.000</t>
  </si>
  <si>
    <t>Corte de pasto:</t>
  </si>
  <si>
    <t>Desde diciembre incluido</t>
  </si>
  <si>
    <t>$6.500 falta diferencia</t>
  </si>
  <si>
    <t>Seguro:</t>
  </si>
  <si>
    <t>falta presentar póliza endosada</t>
  </si>
  <si>
    <t>a nombre Calandra Juana</t>
  </si>
  <si>
    <t>montos $40.000.000</t>
  </si>
  <si>
    <t>(U$D 1.500 / m2)</t>
  </si>
  <si>
    <t>Terceros linderos $20.000.000</t>
  </si>
  <si>
    <t>Cristales $2.000.000</t>
  </si>
  <si>
    <t>Tot. Alq.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</si>
</sst>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\ #,##0;[Red]\-&quot;$&quot;\ #,##0"/>
    <numFmt numFmtId="164" formatCode="[$$-2C0A]\ #,##0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164" fontId="0" fillId="0" borderId="8" xfId="0" applyNumberFormat="1" applyBorder="1" applyProtection="1">
      <protection locked="0"/>
    </xf>
    <xf numFmtId="164" fontId="0" fillId="0" borderId="7" xfId="0" applyNumberFormat="1" applyBorder="1" applyProtection="1">
      <protection locked="0"/>
    </xf>
    <xf numFmtId="164" fontId="0" fillId="0" borderId="5" xfId="0" applyNumberFormat="1" applyBorder="1" applyProtection="1">
      <protection locked="0"/>
    </xf>
    <xf numFmtId="164" fontId="0" fillId="0" borderId="2" xfId="0" applyNumberFormat="1" applyBorder="1" applyProtection="1">
      <protection locked="0"/>
    </xf>
    <xf numFmtId="164" fontId="0" fillId="0" borderId="19" xfId="0" applyNumberFormat="1" applyBorder="1" applyProtection="1">
      <protection locked="0"/>
    </xf>
    <xf numFmtId="164" fontId="0" fillId="0" borderId="20" xfId="0" applyNumberFormat="1" applyBorder="1" applyProtection="1">
      <protection locked="0"/>
    </xf>
    <xf numFmtId="164" fontId="0" fillId="0" borderId="16" xfId="0" applyNumberFormat="1" applyBorder="1" applyProtection="1">
      <protection locked="0"/>
    </xf>
    <xf numFmtId="164" fontId="0" fillId="0" borderId="17" xfId="0" applyNumberFormat="1" applyBorder="1" applyProtection="1">
      <protection locked="0"/>
    </xf>
    <xf numFmtId="164" fontId="0" fillId="0" borderId="13" xfId="0" applyNumberFormat="1" applyBorder="1" applyProtection="1">
      <protection locked="0"/>
    </xf>
    <xf numFmtId="0" fontId="0" fillId="0" borderId="3" xfId="0" applyBorder="1" applyProtection="1">
      <protection locked="0"/>
    </xf>
    <xf numFmtId="164" fontId="0" fillId="0" borderId="6" xfId="0" applyNumberFormat="1" applyBorder="1" applyProtection="1">
      <protection locked="0"/>
    </xf>
    <xf numFmtId="6" fontId="0" fillId="0" borderId="3" xfId="0" applyNumberFormat="1" applyBorder="1" applyProtection="1">
      <protection locked="0"/>
    </xf>
    <xf numFmtId="164" fontId="0" fillId="0" borderId="21" xfId="0" applyNumberFormat="1" applyBorder="1" applyProtection="1">
      <protection locked="0"/>
    </xf>
    <xf numFmtId="164" fontId="0" fillId="0" borderId="18" xfId="0" applyNumberFormat="1" applyBorder="1" applyProtection="1">
      <protection locked="0"/>
    </xf>
    <xf numFmtId="0" fontId="0" fillId="0" borderId="4" xfId="0" applyBorder="1" applyProtection="1">
      <protection locked="0"/>
    </xf>
    <xf numFmtId="0" fontId="1" fillId="2" borderId="1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1" fillId="2" borderId="12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164" fontId="0" fillId="2" borderId="15" xfId="0" applyNumberFormat="1" applyFill="1" applyBorder="1"/>
    <xf numFmtId="164" fontId="0" fillId="2" borderId="10" xfId="0" applyNumberFormat="1" applyFill="1" applyBorder="1"/>
    <xf numFmtId="164" fontId="0" fillId="2" borderId="11" xfId="0" applyNumberFormat="1" applyFill="1" applyBorder="1"/>
    <xf numFmtId="164" fontId="0" fillId="2" borderId="9" xfId="0" applyNumberFormat="1" applyFill="1" applyBorder="1"/>
    <xf numFmtId="164" fontId="0" fillId="2" borderId="13" xfId="0" applyNumberFormat="1" applyFill="1" applyBorder="1"/>
    <xf numFmtId="164" fontId="0" fillId="2" borderId="6" xfId="0" applyNumberFormat="1" applyFill="1" applyBorder="1"/>
    <xf numFmtId="164" fontId="0" fillId="2" borderId="18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575C3-7BA9-4353-91CB-BF5D024BEE94}">
  <dimension ref="A1:K17"/>
  <sheetViews>
    <sheetView tabSelected="1" workbookViewId="0">
      <selection activeCell="F20" sqref="F20"/>
    </sheetView>
  </sheetViews>
  <sheetFormatPr baseColWidth="10" defaultRowHeight="14.5" x14ac:dyDescent="0.35"/>
  <cols>
    <col min="1" max="1" width="10.90625" style="1"/>
    <col min="2" max="2" width="11.90625" customWidth="1"/>
    <col min="11" max="11" width="26.26953125" bestFit="1" customWidth="1"/>
  </cols>
  <sheetData>
    <row r="1" spans="1:11" ht="15" thickBot="1" x14ac:dyDescent="0.4">
      <c r="A1" s="17" t="s">
        <v>0</v>
      </c>
      <c r="B1" s="17" t="s">
        <v>1</v>
      </c>
      <c r="C1" s="20" t="s">
        <v>2</v>
      </c>
      <c r="D1" s="17" t="s">
        <v>34</v>
      </c>
      <c r="E1" s="21" t="s">
        <v>3</v>
      </c>
      <c r="F1" s="17" t="s">
        <v>4</v>
      </c>
      <c r="G1" s="17" t="s">
        <v>7</v>
      </c>
      <c r="H1" s="20" t="s">
        <v>6</v>
      </c>
      <c r="I1" s="17" t="s">
        <v>8</v>
      </c>
      <c r="J1" s="21" t="s">
        <v>5</v>
      </c>
      <c r="K1" s="17" t="s">
        <v>21</v>
      </c>
    </row>
    <row r="2" spans="1:11" x14ac:dyDescent="0.35">
      <c r="A2" s="18" t="s">
        <v>9</v>
      </c>
      <c r="B2" s="2">
        <v>40500</v>
      </c>
      <c r="C2" s="3">
        <v>43900</v>
      </c>
      <c r="D2" s="22">
        <f>B2+C2</f>
        <v>84400</v>
      </c>
      <c r="E2" s="2">
        <v>5000</v>
      </c>
      <c r="F2" s="3">
        <v>6500</v>
      </c>
      <c r="G2" s="25">
        <f>B2+C2+E2+F2</f>
        <v>95900</v>
      </c>
      <c r="H2" s="26">
        <f>D2*0.04</f>
        <v>3376</v>
      </c>
      <c r="I2" s="22">
        <f>G2-H2</f>
        <v>92524</v>
      </c>
      <c r="J2" s="10"/>
      <c r="K2" s="11" t="s">
        <v>22</v>
      </c>
    </row>
    <row r="3" spans="1:11" x14ac:dyDescent="0.35">
      <c r="A3" s="19" t="s">
        <v>10</v>
      </c>
      <c r="B3" s="4">
        <v>40500</v>
      </c>
      <c r="C3" s="5">
        <v>43900</v>
      </c>
      <c r="D3" s="22">
        <f t="shared" ref="D3:D17" si="0">B3+C3</f>
        <v>84400</v>
      </c>
      <c r="E3" s="4"/>
      <c r="F3" s="5"/>
      <c r="G3" s="23">
        <f>B3+C3+E3+F3</f>
        <v>84400</v>
      </c>
      <c r="H3" s="27">
        <f>(B3+C3)*0.04</f>
        <v>3376</v>
      </c>
      <c r="I3" s="23">
        <f t="shared" ref="I3:I13" si="1">G3-H3</f>
        <v>81024</v>
      </c>
      <c r="J3" s="12"/>
      <c r="K3" s="11" t="s">
        <v>23</v>
      </c>
    </row>
    <row r="4" spans="1:11" x14ac:dyDescent="0.35">
      <c r="A4" s="19" t="s">
        <v>11</v>
      </c>
      <c r="B4" s="4">
        <v>60750</v>
      </c>
      <c r="C4" s="5">
        <v>65800</v>
      </c>
      <c r="D4" s="22">
        <f t="shared" si="0"/>
        <v>126550</v>
      </c>
      <c r="E4" s="4"/>
      <c r="F4" s="5"/>
      <c r="G4" s="23">
        <f>B4+C4+E4+F4</f>
        <v>126550</v>
      </c>
      <c r="H4" s="27">
        <f>(B4+C4)*0.04</f>
        <v>5062</v>
      </c>
      <c r="I4" s="23">
        <f t="shared" si="1"/>
        <v>121488</v>
      </c>
      <c r="J4" s="12"/>
      <c r="K4" s="11"/>
    </row>
    <row r="5" spans="1:11" x14ac:dyDescent="0.35">
      <c r="A5" s="19" t="s">
        <v>12</v>
      </c>
      <c r="B5" s="4">
        <v>60750</v>
      </c>
      <c r="C5" s="5">
        <v>65800</v>
      </c>
      <c r="D5" s="22">
        <f t="shared" si="0"/>
        <v>126550</v>
      </c>
      <c r="E5" s="4"/>
      <c r="F5" s="5"/>
      <c r="G5" s="23">
        <f>B5+C5+E5+F5</f>
        <v>126550</v>
      </c>
      <c r="H5" s="27">
        <f>(B5+C5)*0.04</f>
        <v>5062</v>
      </c>
      <c r="I5" s="23">
        <f t="shared" si="1"/>
        <v>121488</v>
      </c>
      <c r="J5" s="12"/>
      <c r="K5" s="11" t="s">
        <v>24</v>
      </c>
    </row>
    <row r="6" spans="1:11" x14ac:dyDescent="0.35">
      <c r="A6" s="19" t="s">
        <v>13</v>
      </c>
      <c r="B6" s="4">
        <v>60750</v>
      </c>
      <c r="C6" s="5">
        <v>65800</v>
      </c>
      <c r="D6" s="22">
        <f t="shared" si="0"/>
        <v>126550</v>
      </c>
      <c r="E6" s="4"/>
      <c r="F6" s="5"/>
      <c r="G6" s="23">
        <f>B6+C6+E6+F6</f>
        <v>126550</v>
      </c>
      <c r="H6" s="27">
        <f>(B6+C6)*0.04</f>
        <v>5062</v>
      </c>
      <c r="I6" s="23">
        <f t="shared" si="1"/>
        <v>121488</v>
      </c>
      <c r="J6" s="12"/>
      <c r="K6" s="11" t="s">
        <v>25</v>
      </c>
    </row>
    <row r="7" spans="1:11" x14ac:dyDescent="0.35">
      <c r="A7" s="19" t="s">
        <v>14</v>
      </c>
      <c r="B7" s="4">
        <v>60750</v>
      </c>
      <c r="C7" s="5">
        <v>65800</v>
      </c>
      <c r="D7" s="22">
        <f t="shared" si="0"/>
        <v>126550</v>
      </c>
      <c r="E7" s="4"/>
      <c r="F7" s="5"/>
      <c r="G7" s="23">
        <f>B7+C7+E7+F7</f>
        <v>126550</v>
      </c>
      <c r="H7" s="27">
        <f>(B7+C7)*0.04</f>
        <v>5062</v>
      </c>
      <c r="I7" s="23">
        <f t="shared" si="1"/>
        <v>121488</v>
      </c>
      <c r="J7" s="12"/>
      <c r="K7" s="13" t="s">
        <v>26</v>
      </c>
    </row>
    <row r="8" spans="1:11" x14ac:dyDescent="0.35">
      <c r="A8" s="19" t="s">
        <v>15</v>
      </c>
      <c r="B8" s="4">
        <v>60750</v>
      </c>
      <c r="C8" s="5">
        <v>65800</v>
      </c>
      <c r="D8" s="22">
        <f t="shared" si="0"/>
        <v>126550</v>
      </c>
      <c r="E8" s="4"/>
      <c r="F8" s="5"/>
      <c r="G8" s="23">
        <f>B8+C8+E8+F8</f>
        <v>126550</v>
      </c>
      <c r="H8" s="27">
        <f>(B8+C8)*0.04</f>
        <v>5062</v>
      </c>
      <c r="I8" s="23">
        <f t="shared" si="1"/>
        <v>121488</v>
      </c>
      <c r="J8" s="12"/>
      <c r="K8" s="11"/>
    </row>
    <row r="9" spans="1:11" x14ac:dyDescent="0.35">
      <c r="A9" s="19" t="s">
        <v>16</v>
      </c>
      <c r="B9" s="4">
        <v>60750</v>
      </c>
      <c r="C9" s="5">
        <v>65800</v>
      </c>
      <c r="D9" s="22">
        <f t="shared" si="0"/>
        <v>126550</v>
      </c>
      <c r="E9" s="4"/>
      <c r="F9" s="5"/>
      <c r="G9" s="23">
        <f>B9+C9+E9+F9</f>
        <v>126550</v>
      </c>
      <c r="H9" s="27">
        <f>(B9+C9)*0.04</f>
        <v>5062</v>
      </c>
      <c r="I9" s="23">
        <f t="shared" si="1"/>
        <v>121488</v>
      </c>
      <c r="J9" s="12"/>
      <c r="K9" s="11" t="s">
        <v>27</v>
      </c>
    </row>
    <row r="10" spans="1:11" x14ac:dyDescent="0.35">
      <c r="A10" s="19" t="s">
        <v>17</v>
      </c>
      <c r="B10" s="4">
        <v>91200</v>
      </c>
      <c r="C10" s="5">
        <v>98700</v>
      </c>
      <c r="D10" s="22">
        <f t="shared" si="0"/>
        <v>189900</v>
      </c>
      <c r="E10" s="4"/>
      <c r="F10" s="5"/>
      <c r="G10" s="23">
        <f>B10+C10+E10+F10</f>
        <v>189900</v>
      </c>
      <c r="H10" s="27">
        <f>(B10+C10)*0.04</f>
        <v>7596</v>
      </c>
      <c r="I10" s="23">
        <f t="shared" si="1"/>
        <v>182304</v>
      </c>
      <c r="J10" s="12"/>
      <c r="K10" s="11" t="s">
        <v>28</v>
      </c>
    </row>
    <row r="11" spans="1:11" x14ac:dyDescent="0.35">
      <c r="A11" s="19" t="s">
        <v>18</v>
      </c>
      <c r="B11" s="4">
        <v>91200</v>
      </c>
      <c r="C11" s="5">
        <v>98700</v>
      </c>
      <c r="D11" s="22">
        <f t="shared" si="0"/>
        <v>189900</v>
      </c>
      <c r="E11" s="4"/>
      <c r="F11" s="5"/>
      <c r="G11" s="23">
        <f>B11+C11+E11+F11</f>
        <v>189900</v>
      </c>
      <c r="H11" s="27">
        <f>(B11+C11)*0.04</f>
        <v>7596</v>
      </c>
      <c r="I11" s="23">
        <f t="shared" si="1"/>
        <v>182304</v>
      </c>
      <c r="J11" s="12"/>
      <c r="K11" s="11" t="s">
        <v>29</v>
      </c>
    </row>
    <row r="12" spans="1:11" x14ac:dyDescent="0.35">
      <c r="A12" s="19" t="s">
        <v>19</v>
      </c>
      <c r="B12" s="4">
        <v>91200</v>
      </c>
      <c r="C12" s="5">
        <v>98700</v>
      </c>
      <c r="D12" s="22">
        <f t="shared" si="0"/>
        <v>189900</v>
      </c>
      <c r="E12" s="4"/>
      <c r="F12" s="5"/>
      <c r="G12" s="23">
        <f>B12+C12+E12+F12</f>
        <v>189900</v>
      </c>
      <c r="H12" s="27">
        <f>(B12+C12)*0.04</f>
        <v>7596</v>
      </c>
      <c r="I12" s="23">
        <f t="shared" si="1"/>
        <v>182304</v>
      </c>
      <c r="J12" s="12"/>
      <c r="K12" s="11" t="s">
        <v>30</v>
      </c>
    </row>
    <row r="13" spans="1:11" x14ac:dyDescent="0.35">
      <c r="A13" s="19" t="s">
        <v>20</v>
      </c>
      <c r="B13" s="4">
        <v>91200</v>
      </c>
      <c r="C13" s="5">
        <v>98700</v>
      </c>
      <c r="D13" s="22">
        <f t="shared" si="0"/>
        <v>189900</v>
      </c>
      <c r="E13" s="4"/>
      <c r="F13" s="5"/>
      <c r="G13" s="23">
        <f>B13+C13+E13+F13</f>
        <v>189900</v>
      </c>
      <c r="H13" s="27">
        <f>(B13+C13)*0.04</f>
        <v>7596</v>
      </c>
      <c r="I13" s="23">
        <f t="shared" si="1"/>
        <v>182304</v>
      </c>
      <c r="J13" s="12"/>
      <c r="K13" s="11" t="s">
        <v>31</v>
      </c>
    </row>
    <row r="14" spans="1:11" x14ac:dyDescent="0.35">
      <c r="A14" s="19" t="s">
        <v>9</v>
      </c>
      <c r="B14" s="4">
        <v>91200</v>
      </c>
      <c r="C14" s="5">
        <v>98700</v>
      </c>
      <c r="D14" s="22">
        <f t="shared" si="0"/>
        <v>189900</v>
      </c>
      <c r="E14" s="6"/>
      <c r="F14" s="7"/>
      <c r="G14" s="23">
        <f t="shared" ref="G14:G17" si="2">B14+C14+E14+F14</f>
        <v>189900</v>
      </c>
      <c r="H14" s="27">
        <f t="shared" ref="H14:H17" si="3">(B14+C14)*0.04</f>
        <v>7596</v>
      </c>
      <c r="I14" s="23">
        <f t="shared" ref="I14:I17" si="4">G14-H14</f>
        <v>182304</v>
      </c>
      <c r="J14" s="14"/>
      <c r="K14" s="11" t="s">
        <v>32</v>
      </c>
    </row>
    <row r="15" spans="1:11" x14ac:dyDescent="0.35">
      <c r="A15" s="19" t="s">
        <v>10</v>
      </c>
      <c r="B15" s="4">
        <v>91200</v>
      </c>
      <c r="C15" s="5">
        <v>98700</v>
      </c>
      <c r="D15" s="22">
        <f t="shared" si="0"/>
        <v>189900</v>
      </c>
      <c r="E15" s="6"/>
      <c r="F15" s="7"/>
      <c r="G15" s="23">
        <f t="shared" si="2"/>
        <v>189900</v>
      </c>
      <c r="H15" s="27">
        <f t="shared" si="3"/>
        <v>7596</v>
      </c>
      <c r="I15" s="23">
        <f t="shared" si="4"/>
        <v>182304</v>
      </c>
      <c r="J15" s="14"/>
      <c r="K15" s="11" t="s">
        <v>33</v>
      </c>
    </row>
    <row r="16" spans="1:11" x14ac:dyDescent="0.35">
      <c r="A16" s="19" t="s">
        <v>11</v>
      </c>
      <c r="B16" s="6"/>
      <c r="C16" s="7"/>
      <c r="D16" s="22">
        <f t="shared" si="0"/>
        <v>0</v>
      </c>
      <c r="E16" s="6"/>
      <c r="F16" s="7"/>
      <c r="G16" s="23">
        <f t="shared" si="2"/>
        <v>0</v>
      </c>
      <c r="H16" s="27">
        <f t="shared" si="3"/>
        <v>0</v>
      </c>
      <c r="I16" s="23">
        <f t="shared" si="4"/>
        <v>0</v>
      </c>
      <c r="J16" s="14"/>
      <c r="K16" s="11"/>
    </row>
    <row r="17" spans="1:11" ht="15" thickBot="1" x14ac:dyDescent="0.4">
      <c r="A17" s="19" t="s">
        <v>12</v>
      </c>
      <c r="B17" s="8"/>
      <c r="C17" s="9"/>
      <c r="D17" s="22">
        <f t="shared" si="0"/>
        <v>0</v>
      </c>
      <c r="E17" s="8"/>
      <c r="F17" s="9"/>
      <c r="G17" s="24">
        <f t="shared" si="2"/>
        <v>0</v>
      </c>
      <c r="H17" s="28">
        <f t="shared" si="3"/>
        <v>0</v>
      </c>
      <c r="I17" s="24">
        <f t="shared" si="4"/>
        <v>0</v>
      </c>
      <c r="J17" s="15"/>
      <c r="K17" s="16"/>
    </row>
  </sheetData>
  <sheetProtection sheet="1" objects="1" scenarios="1"/>
  <phoneticPr fontId="2" type="noConversion"/>
  <pageMargins left="0.7" right="0.7" top="0.75" bottom="0.75" header="0.3" footer="0.3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a</dc:creator>
  <cp:lastModifiedBy>Claudio a</cp:lastModifiedBy>
  <cp:lastPrinted>2025-02-26T14:01:48Z</cp:lastPrinted>
  <dcterms:created xsi:type="dcterms:W3CDTF">2025-02-26T13:45:57Z</dcterms:created>
  <dcterms:modified xsi:type="dcterms:W3CDTF">2025-02-26T14:19:36Z</dcterms:modified>
</cp:coreProperties>
</file>